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pite\Documents\PLS2021\Webex\"/>
    </mc:Choice>
  </mc:AlternateContent>
  <xr:revisionPtr revIDLastSave="0" documentId="13_ncr:1_{C6BC3DF5-CF35-42B1-85EE-C7CF1A94059F}" xr6:coauthVersionLast="46" xr6:coauthVersionMax="46" xr10:uidLastSave="{00000000-0000-0000-0000-000000000000}"/>
  <bookViews>
    <workbookView xWindow="-110" yWindow="-110" windowWidth="19420" windowHeight="11020" xr2:uid="{760060C7-8688-46E2-B8AC-E76E3F40AE0D}"/>
  </bookViews>
  <sheets>
    <sheet name="25°C" sheetId="3" r:id="rId1"/>
    <sheet name="30°C" sheetId="2" r:id="rId2"/>
    <sheet name="37°C" sheetId="1" r:id="rId3"/>
    <sheet name="amilas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D21" i="4"/>
  <c r="D20" i="4"/>
  <c r="C21" i="4"/>
  <c r="C20" i="4"/>
  <c r="E14" i="4"/>
  <c r="E13" i="4"/>
  <c r="E12" i="4"/>
  <c r="D14" i="4"/>
  <c r="D13" i="4"/>
  <c r="C14" i="4"/>
  <c r="C13" i="4"/>
  <c r="E7" i="4"/>
  <c r="E6" i="4"/>
  <c r="E5" i="4"/>
  <c r="E4" i="4"/>
  <c r="D7" i="4"/>
  <c r="D6" i="4"/>
  <c r="D5" i="4"/>
  <c r="D4" i="4"/>
  <c r="C7" i="4"/>
  <c r="C6" i="4"/>
  <c r="C5" i="4"/>
  <c r="C5" i="3"/>
  <c r="C6" i="3"/>
  <c r="C8" i="3"/>
  <c r="C10" i="3"/>
  <c r="C11" i="3"/>
  <c r="C13" i="3"/>
  <c r="B7" i="3"/>
  <c r="B12" i="3"/>
  <c r="D6" i="3"/>
  <c r="D9" i="3"/>
  <c r="D4" i="3"/>
  <c r="C6" i="2"/>
  <c r="C7" i="2"/>
  <c r="D7" i="2"/>
  <c r="D5" i="2"/>
  <c r="C9" i="2"/>
  <c r="D10" i="2"/>
  <c r="C11" i="2"/>
  <c r="C12" i="2"/>
  <c r="D12" i="2"/>
  <c r="B13" i="2"/>
  <c r="C13" i="2"/>
  <c r="C14" i="2"/>
  <c r="B8" i="2"/>
  <c r="C6" i="1"/>
  <c r="C8" i="1"/>
  <c r="C9" i="1"/>
  <c r="C11" i="1"/>
  <c r="C13" i="1"/>
  <c r="C14" i="1"/>
  <c r="B8" i="1"/>
  <c r="B13" i="1"/>
  <c r="E10" i="1"/>
  <c r="E5" i="1"/>
  <c r="D6" i="1"/>
  <c r="D7" i="1"/>
  <c r="D10" i="1"/>
  <c r="D12" i="1"/>
  <c r="D5" i="1"/>
</calcChain>
</file>

<file path=xl/sharedStrings.xml><?xml version="1.0" encoding="utf-8"?>
<sst xmlns="http://schemas.openxmlformats.org/spreadsheetml/2006/main" count="87" uniqueCount="21">
  <si>
    <t>Esercizio 2</t>
  </si>
  <si>
    <t>bosco</t>
  </si>
  <si>
    <t>orto</t>
  </si>
  <si>
    <t>frutteto</t>
  </si>
  <si>
    <t>stagno</t>
  </si>
  <si>
    <t>scarico</t>
  </si>
  <si>
    <t>diluizione</t>
  </si>
  <si>
    <t>CFU</t>
  </si>
  <si>
    <t>conte</t>
  </si>
  <si>
    <t>attendibile</t>
  </si>
  <si>
    <t>inattendibile</t>
  </si>
  <si>
    <t>poco attendibile</t>
  </si>
  <si>
    <t>TSB</t>
  </si>
  <si>
    <t>tempo</t>
  </si>
  <si>
    <t>25°C</t>
  </si>
  <si>
    <t>30°C</t>
  </si>
  <si>
    <t>37°C</t>
  </si>
  <si>
    <t>TSB +glc</t>
  </si>
  <si>
    <t>YPD 0.5x</t>
  </si>
  <si>
    <t>mU/ml</t>
  </si>
  <si>
    <t>assorbanza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</si>
</sst>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0" xfId="0" applyNumberForma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2" fillId="0" borderId="0" xfId="0" applyFont="1"/>
    <xf numFmtId="0" fontId="1" fillId="0" borderId="0" xfId="0" applyFont="1"/>
    <xf numFmtId="164" fontId="0" fillId="3" borderId="1" xfId="0" applyNumberFormat="1" applyFill="1" applyBorder="1"/>
    <xf numFmtId="164" fontId="2" fillId="3" borderId="1" xfId="0" applyNumberFormat="1" applyFont="1" applyFill="1" applyBorder="1"/>
    <xf numFmtId="164" fontId="2" fillId="0" borderId="1" xfId="0" applyNumberFormat="1" applyFont="1" applyFill="1" applyBorder="1"/>
    <xf numFmtId="164" fontId="3" fillId="3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2" fillId="2" borderId="1" xfId="0" applyNumberFormat="1" applyFont="1" applyFill="1" applyBorder="1"/>
    <xf numFmtId="165" fontId="2" fillId="0" borderId="1" xfId="0" applyNumberFormat="1" applyFont="1" applyBorder="1"/>
    <xf numFmtId="165" fontId="1" fillId="0" borderId="1" xfId="0" applyNumberFormat="1" applyFont="1" applyBorder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FCE0-740F-4CA3-A3FD-AADC21C5A1DB}">
  <dimension ref="A1:L13"/>
  <sheetViews>
    <sheetView tabSelected="1" workbookViewId="0">
      <selection activeCell="G13" activeCellId="5" sqref="H12 I12 J12 J13 I13 G13"/>
    </sheetView>
  </sheetViews>
  <sheetFormatPr defaultRowHeight="14.5" x14ac:dyDescent="0.35"/>
  <sheetData>
    <row r="1" spans="1:12" x14ac:dyDescent="0.35">
      <c r="A1" t="s">
        <v>0</v>
      </c>
    </row>
    <row r="2" spans="1:12" x14ac:dyDescent="0.35">
      <c r="A2" t="s">
        <v>6</v>
      </c>
      <c r="B2" s="1">
        <v>10</v>
      </c>
      <c r="C2" s="1">
        <v>100</v>
      </c>
      <c r="D2" s="1">
        <v>1000</v>
      </c>
      <c r="E2" s="1">
        <v>10000</v>
      </c>
      <c r="F2" s="1"/>
      <c r="G2" s="1">
        <v>10</v>
      </c>
      <c r="H2" s="1">
        <v>100</v>
      </c>
      <c r="I2" s="1">
        <v>1000</v>
      </c>
      <c r="J2" s="1">
        <v>10000</v>
      </c>
    </row>
    <row r="3" spans="1:12" x14ac:dyDescent="0.35">
      <c r="B3" s="20" t="s">
        <v>7</v>
      </c>
      <c r="C3" s="20"/>
      <c r="D3" s="20"/>
      <c r="E3" s="20"/>
      <c r="G3" s="20" t="s">
        <v>8</v>
      </c>
      <c r="H3" s="20"/>
      <c r="I3" s="20"/>
      <c r="J3" s="20"/>
      <c r="L3" s="7" t="s">
        <v>9</v>
      </c>
    </row>
    <row r="4" spans="1:12" x14ac:dyDescent="0.35">
      <c r="A4" t="s">
        <v>1</v>
      </c>
      <c r="B4" s="10"/>
      <c r="C4" s="10"/>
      <c r="D4" s="11">
        <f>I4*10*I$2</f>
        <v>390000</v>
      </c>
      <c r="E4" s="10"/>
      <c r="F4" t="s">
        <v>1</v>
      </c>
      <c r="G4" s="3">
        <v>4536</v>
      </c>
      <c r="H4" s="3">
        <v>439</v>
      </c>
      <c r="I4" s="4">
        <v>39</v>
      </c>
      <c r="J4" s="3">
        <v>4</v>
      </c>
      <c r="L4" s="8" t="s">
        <v>10</v>
      </c>
    </row>
    <row r="5" spans="1:12" x14ac:dyDescent="0.35">
      <c r="A5" t="s">
        <v>2</v>
      </c>
      <c r="B5" s="10"/>
      <c r="C5" s="11">
        <f t="shared" ref="B5:C13" si="0">H5*10*H$2</f>
        <v>89000</v>
      </c>
      <c r="D5" s="11"/>
      <c r="E5" s="11"/>
      <c r="F5" t="s">
        <v>2</v>
      </c>
      <c r="G5" s="3">
        <v>889</v>
      </c>
      <c r="H5" s="4">
        <v>89</v>
      </c>
      <c r="I5" s="3">
        <v>8</v>
      </c>
      <c r="J5" s="3">
        <v>0</v>
      </c>
      <c r="L5" t="s">
        <v>11</v>
      </c>
    </row>
    <row r="6" spans="1:12" x14ac:dyDescent="0.35">
      <c r="A6" t="s">
        <v>3</v>
      </c>
      <c r="B6" s="11"/>
      <c r="C6" s="11">
        <f t="shared" si="0"/>
        <v>174000</v>
      </c>
      <c r="D6" s="11">
        <f t="shared" ref="D6:D9" si="1">I6*10*I$2</f>
        <v>250000</v>
      </c>
      <c r="E6" s="11"/>
      <c r="F6" t="s">
        <v>3</v>
      </c>
      <c r="G6" s="3">
        <v>1110</v>
      </c>
      <c r="H6" s="4">
        <v>174</v>
      </c>
      <c r="I6" s="4">
        <v>25</v>
      </c>
      <c r="J6" s="2">
        <v>0</v>
      </c>
    </row>
    <row r="7" spans="1:12" x14ac:dyDescent="0.35">
      <c r="A7" t="s">
        <v>4</v>
      </c>
      <c r="B7" s="10">
        <f t="shared" si="0"/>
        <v>21000</v>
      </c>
      <c r="C7" s="12"/>
      <c r="D7" s="10"/>
      <c r="E7" s="11"/>
      <c r="F7" t="s">
        <v>4</v>
      </c>
      <c r="G7" s="4">
        <v>210</v>
      </c>
      <c r="H7" s="2">
        <v>23</v>
      </c>
      <c r="I7" s="3">
        <v>2</v>
      </c>
      <c r="J7" s="3">
        <v>0</v>
      </c>
    </row>
    <row r="8" spans="1:12" x14ac:dyDescent="0.35">
      <c r="A8" t="s">
        <v>5</v>
      </c>
      <c r="B8" s="11"/>
      <c r="C8" s="11">
        <f t="shared" si="0"/>
        <v>48000</v>
      </c>
      <c r="D8" s="11"/>
      <c r="E8" s="11"/>
      <c r="F8" t="s">
        <v>5</v>
      </c>
      <c r="G8" s="3">
        <v>532</v>
      </c>
      <c r="H8" s="4">
        <v>48</v>
      </c>
      <c r="I8" s="3">
        <v>3</v>
      </c>
      <c r="J8" s="3">
        <v>0</v>
      </c>
    </row>
    <row r="9" spans="1:12" x14ac:dyDescent="0.35">
      <c r="A9" t="s">
        <v>1</v>
      </c>
      <c r="B9" s="11"/>
      <c r="C9" s="11"/>
      <c r="D9" s="11">
        <f t="shared" si="1"/>
        <v>620000</v>
      </c>
      <c r="E9" s="11"/>
      <c r="F9" t="s">
        <v>1</v>
      </c>
      <c r="G9" s="3">
        <v>5653</v>
      </c>
      <c r="H9" s="3">
        <v>543</v>
      </c>
      <c r="I9" s="4">
        <v>62</v>
      </c>
      <c r="J9" s="3">
        <v>7</v>
      </c>
    </row>
    <row r="10" spans="1:12" x14ac:dyDescent="0.35">
      <c r="A10" t="s">
        <v>2</v>
      </c>
      <c r="B10" s="10"/>
      <c r="C10" s="11">
        <f t="shared" si="0"/>
        <v>67000</v>
      </c>
      <c r="D10" s="11"/>
      <c r="E10" s="11"/>
      <c r="F10" t="s">
        <v>2</v>
      </c>
      <c r="G10" s="3">
        <v>645</v>
      </c>
      <c r="H10" s="4">
        <v>67</v>
      </c>
      <c r="I10" s="3">
        <v>8</v>
      </c>
      <c r="J10" s="3">
        <v>1</v>
      </c>
    </row>
    <row r="11" spans="1:12" x14ac:dyDescent="0.35">
      <c r="A11" t="s">
        <v>3</v>
      </c>
      <c r="B11" s="11"/>
      <c r="C11" s="11">
        <f t="shared" si="0"/>
        <v>134000</v>
      </c>
      <c r="D11" s="11"/>
      <c r="E11" s="11"/>
      <c r="F11" t="s">
        <v>3</v>
      </c>
      <c r="G11" s="3">
        <v>1540</v>
      </c>
      <c r="H11" s="4">
        <v>134</v>
      </c>
      <c r="I11" s="3">
        <v>17</v>
      </c>
      <c r="J11" s="3">
        <v>0</v>
      </c>
    </row>
    <row r="12" spans="1:12" x14ac:dyDescent="0.35">
      <c r="A12" t="s">
        <v>4</v>
      </c>
      <c r="B12" s="11">
        <f t="shared" si="0"/>
        <v>12300</v>
      </c>
      <c r="C12" s="10"/>
      <c r="D12" s="10"/>
      <c r="E12" s="11"/>
      <c r="F12" t="s">
        <v>4</v>
      </c>
      <c r="G12" s="4">
        <v>123</v>
      </c>
      <c r="H12" s="3">
        <v>12</v>
      </c>
      <c r="I12" s="3">
        <v>1</v>
      </c>
      <c r="J12" s="3">
        <v>0</v>
      </c>
    </row>
    <row r="13" spans="1:12" x14ac:dyDescent="0.35">
      <c r="A13" t="s">
        <v>5</v>
      </c>
      <c r="B13" s="10"/>
      <c r="C13" s="11">
        <f t="shared" si="0"/>
        <v>45000</v>
      </c>
      <c r="D13" s="11"/>
      <c r="E13" s="11"/>
      <c r="F13" t="s">
        <v>5</v>
      </c>
      <c r="G13" s="3">
        <v>432</v>
      </c>
      <c r="H13" s="4">
        <v>45</v>
      </c>
      <c r="I13" s="3">
        <v>5</v>
      </c>
      <c r="J13" s="3">
        <v>0</v>
      </c>
    </row>
  </sheetData>
  <mergeCells count="2">
    <mergeCell ref="B3:E3"/>
    <mergeCell ref="G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0F3A-85FB-43FC-A3BC-52083F1831FF}">
  <dimension ref="A1:L14"/>
  <sheetViews>
    <sheetView workbookViewId="0">
      <selection activeCell="D10" sqref="D10"/>
    </sheetView>
  </sheetViews>
  <sheetFormatPr defaultRowHeight="14.5" x14ac:dyDescent="0.35"/>
  <sheetData>
    <row r="1" spans="1:12" x14ac:dyDescent="0.35">
      <c r="A1" t="s">
        <v>0</v>
      </c>
    </row>
    <row r="3" spans="1:12" x14ac:dyDescent="0.35">
      <c r="A3" t="s">
        <v>6</v>
      </c>
      <c r="B3" s="1">
        <v>10</v>
      </c>
      <c r="C3" s="1">
        <v>100</v>
      </c>
      <c r="D3" s="1">
        <v>1000</v>
      </c>
      <c r="E3" s="1">
        <v>10000</v>
      </c>
      <c r="F3" s="1"/>
      <c r="G3" s="1">
        <v>10</v>
      </c>
      <c r="H3" s="1">
        <v>100</v>
      </c>
      <c r="I3" s="1">
        <v>1000</v>
      </c>
      <c r="J3" s="1">
        <v>10000</v>
      </c>
    </row>
    <row r="4" spans="1:12" x14ac:dyDescent="0.35">
      <c r="B4" s="20" t="s">
        <v>7</v>
      </c>
      <c r="C4" s="20"/>
      <c r="D4" s="20"/>
      <c r="E4" s="20"/>
      <c r="G4" s="20" t="s">
        <v>8</v>
      </c>
      <c r="H4" s="20"/>
      <c r="I4" s="20"/>
      <c r="J4" s="20"/>
      <c r="L4" s="7" t="s">
        <v>9</v>
      </c>
    </row>
    <row r="5" spans="1:12" x14ac:dyDescent="0.35">
      <c r="A5" t="s">
        <v>1</v>
      </c>
      <c r="B5" s="10"/>
      <c r="C5" s="10"/>
      <c r="D5" s="10">
        <f t="shared" ref="D5" si="0">I5*10*I$3</f>
        <v>700000</v>
      </c>
      <c r="E5" s="6"/>
      <c r="G5" s="3">
        <v>7677</v>
      </c>
      <c r="H5" s="3">
        <v>782</v>
      </c>
      <c r="I5" s="4">
        <v>70</v>
      </c>
      <c r="J5" s="3">
        <v>9</v>
      </c>
      <c r="L5" s="8" t="s">
        <v>10</v>
      </c>
    </row>
    <row r="6" spans="1:12" x14ac:dyDescent="0.35">
      <c r="A6" t="s">
        <v>2</v>
      </c>
      <c r="B6" s="6"/>
      <c r="C6" s="6">
        <f t="shared" ref="C6:C7" si="1">H6*10*H$3</f>
        <v>145000</v>
      </c>
      <c r="D6" s="6"/>
      <c r="E6" s="6"/>
      <c r="G6" s="3">
        <v>1231</v>
      </c>
      <c r="H6" s="4">
        <v>145</v>
      </c>
      <c r="I6" s="3">
        <v>12</v>
      </c>
      <c r="J6" s="3">
        <v>1</v>
      </c>
      <c r="L6" t="s">
        <v>11</v>
      </c>
    </row>
    <row r="7" spans="1:12" x14ac:dyDescent="0.35">
      <c r="A7" t="s">
        <v>3</v>
      </c>
      <c r="B7" s="6"/>
      <c r="C7" s="6">
        <f t="shared" si="1"/>
        <v>253000</v>
      </c>
      <c r="D7" s="6">
        <f t="shared" ref="D7" si="2">I7*10*I$3</f>
        <v>290000</v>
      </c>
      <c r="E7" s="10"/>
      <c r="G7" s="3">
        <v>2234</v>
      </c>
      <c r="H7" s="4">
        <v>253</v>
      </c>
      <c r="I7" s="4">
        <v>29</v>
      </c>
      <c r="J7" s="3">
        <v>3</v>
      </c>
    </row>
    <row r="8" spans="1:12" x14ac:dyDescent="0.35">
      <c r="A8" t="s">
        <v>4</v>
      </c>
      <c r="B8" s="6">
        <f t="shared" ref="B8" si="3">G8*10*G$3</f>
        <v>22300</v>
      </c>
      <c r="C8" s="6"/>
      <c r="D8" s="6"/>
      <c r="E8" s="6"/>
      <c r="G8" s="4">
        <v>223</v>
      </c>
      <c r="H8" s="2">
        <v>21</v>
      </c>
      <c r="I8" s="3">
        <v>1</v>
      </c>
      <c r="J8" s="3">
        <v>0</v>
      </c>
    </row>
    <row r="9" spans="1:12" x14ac:dyDescent="0.35">
      <c r="A9" t="s">
        <v>5</v>
      </c>
      <c r="B9" s="6"/>
      <c r="C9" s="6">
        <f t="shared" ref="C9:C14" si="4">H9*10*H$3</f>
        <v>65000</v>
      </c>
      <c r="D9" s="6"/>
      <c r="E9" s="6"/>
      <c r="G9" s="3">
        <v>623</v>
      </c>
      <c r="H9" s="4">
        <v>65</v>
      </c>
      <c r="I9" s="3">
        <v>5</v>
      </c>
      <c r="J9" s="3">
        <v>0</v>
      </c>
    </row>
    <row r="10" spans="1:12" x14ac:dyDescent="0.35">
      <c r="A10" t="s">
        <v>1</v>
      </c>
      <c r="B10" s="10"/>
      <c r="C10" s="6"/>
      <c r="D10" s="6">
        <f t="shared" ref="D10:D12" si="5">I10*10*I$3</f>
        <v>850000</v>
      </c>
      <c r="E10" s="6"/>
      <c r="G10" s="3">
        <v>8749</v>
      </c>
      <c r="H10" s="3">
        <v>909</v>
      </c>
      <c r="I10" s="4">
        <v>85</v>
      </c>
      <c r="J10" s="3">
        <v>12</v>
      </c>
    </row>
    <row r="11" spans="1:12" x14ac:dyDescent="0.35">
      <c r="A11" t="s">
        <v>2</v>
      </c>
      <c r="B11" s="6"/>
      <c r="C11" s="6">
        <f t="shared" si="4"/>
        <v>68000</v>
      </c>
      <c r="D11" s="6"/>
      <c r="E11" s="6"/>
      <c r="G11" s="3">
        <v>980</v>
      </c>
      <c r="H11" s="4">
        <v>68</v>
      </c>
      <c r="I11" s="3">
        <v>11</v>
      </c>
      <c r="J11" s="3">
        <v>1</v>
      </c>
    </row>
    <row r="12" spans="1:12" x14ac:dyDescent="0.35">
      <c r="A12" t="s">
        <v>3</v>
      </c>
      <c r="B12" s="6"/>
      <c r="C12" s="6">
        <f t="shared" si="4"/>
        <v>300000</v>
      </c>
      <c r="D12" s="6">
        <f t="shared" si="5"/>
        <v>310000</v>
      </c>
      <c r="E12" s="6"/>
      <c r="G12" s="3">
        <v>2430</v>
      </c>
      <c r="H12" s="4">
        <v>300</v>
      </c>
      <c r="I12" s="4">
        <v>31</v>
      </c>
      <c r="J12" s="3">
        <v>5</v>
      </c>
    </row>
    <row r="13" spans="1:12" x14ac:dyDescent="0.35">
      <c r="A13" t="s">
        <v>4</v>
      </c>
      <c r="B13" s="6">
        <f t="shared" ref="B13" si="6">G13*10*G$3</f>
        <v>21300</v>
      </c>
      <c r="C13" s="6">
        <f t="shared" si="4"/>
        <v>25000</v>
      </c>
      <c r="D13" s="6"/>
      <c r="E13" s="6"/>
      <c r="G13" s="4">
        <v>213</v>
      </c>
      <c r="H13" s="4">
        <v>25</v>
      </c>
      <c r="I13" s="3">
        <v>3</v>
      </c>
      <c r="J13" s="3">
        <v>0</v>
      </c>
    </row>
    <row r="14" spans="1:12" x14ac:dyDescent="0.35">
      <c r="A14" t="s">
        <v>5</v>
      </c>
      <c r="B14" s="10"/>
      <c r="C14" s="6">
        <f t="shared" si="4"/>
        <v>63000</v>
      </c>
      <c r="D14" s="6"/>
      <c r="E14" s="6"/>
      <c r="G14" s="3">
        <v>600</v>
      </c>
      <c r="H14" s="4">
        <v>63</v>
      </c>
      <c r="I14" s="3">
        <v>5</v>
      </c>
      <c r="J14" s="3">
        <v>0</v>
      </c>
    </row>
  </sheetData>
  <mergeCells count="2">
    <mergeCell ref="G4:J4"/>
    <mergeCell ref="B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D583-B873-4021-BD22-640D3A1771A1}">
  <dimension ref="A1:L14"/>
  <sheetViews>
    <sheetView workbookViewId="0">
      <selection activeCell="B8" sqref="B8"/>
    </sheetView>
  </sheetViews>
  <sheetFormatPr defaultRowHeight="14.5" x14ac:dyDescent="0.35"/>
  <sheetData>
    <row r="1" spans="1:12" x14ac:dyDescent="0.35">
      <c r="A1" t="s">
        <v>0</v>
      </c>
    </row>
    <row r="3" spans="1:12" x14ac:dyDescent="0.35">
      <c r="A3" t="s">
        <v>6</v>
      </c>
      <c r="B3" s="1">
        <v>10</v>
      </c>
      <c r="C3" s="1">
        <v>100</v>
      </c>
      <c r="D3" s="1">
        <v>1000</v>
      </c>
      <c r="E3" s="1">
        <v>10000</v>
      </c>
      <c r="F3" s="1"/>
      <c r="G3" s="1">
        <v>10</v>
      </c>
      <c r="H3" s="1">
        <v>100</v>
      </c>
      <c r="I3" s="1">
        <v>1000</v>
      </c>
      <c r="J3" s="1">
        <v>10000</v>
      </c>
    </row>
    <row r="4" spans="1:12" x14ac:dyDescent="0.35">
      <c r="B4" s="20" t="s">
        <v>7</v>
      </c>
      <c r="C4" s="20"/>
      <c r="D4" s="20"/>
      <c r="E4" s="20"/>
      <c r="G4" s="20" t="s">
        <v>8</v>
      </c>
      <c r="H4" s="20"/>
      <c r="I4" s="20"/>
      <c r="J4" s="20"/>
      <c r="L4" s="7" t="s">
        <v>9</v>
      </c>
    </row>
    <row r="5" spans="1:12" x14ac:dyDescent="0.35">
      <c r="A5" t="s">
        <v>1</v>
      </c>
      <c r="B5" s="5"/>
      <c r="C5" s="5"/>
      <c r="D5" s="6">
        <f>I5*10*I$3</f>
        <v>2430000</v>
      </c>
      <c r="E5" s="5">
        <f>J5*10*J$3</f>
        <v>2800000</v>
      </c>
      <c r="G5" s="3">
        <v>12231</v>
      </c>
      <c r="H5" s="3">
        <v>1986</v>
      </c>
      <c r="I5" s="4">
        <v>243</v>
      </c>
      <c r="J5" s="2">
        <v>28</v>
      </c>
      <c r="L5" s="8" t="s">
        <v>10</v>
      </c>
    </row>
    <row r="6" spans="1:12" x14ac:dyDescent="0.35">
      <c r="A6" t="s">
        <v>2</v>
      </c>
      <c r="B6" s="5"/>
      <c r="C6" s="6">
        <f t="shared" ref="B6:C14" si="0">H6*10*H$3</f>
        <v>152000</v>
      </c>
      <c r="D6" s="5">
        <f t="shared" ref="D6:D12" si="1">I6*10*I$3</f>
        <v>170000</v>
      </c>
      <c r="E6" s="5"/>
      <c r="G6" s="3">
        <v>1342</v>
      </c>
      <c r="H6" s="4">
        <v>152</v>
      </c>
      <c r="I6" s="2">
        <v>17</v>
      </c>
      <c r="J6" s="3">
        <v>4</v>
      </c>
      <c r="L6" t="s">
        <v>11</v>
      </c>
    </row>
    <row r="7" spans="1:12" x14ac:dyDescent="0.35">
      <c r="A7" t="s">
        <v>3</v>
      </c>
      <c r="B7" s="5"/>
      <c r="C7" s="5"/>
      <c r="D7" s="6">
        <f t="shared" si="1"/>
        <v>390000</v>
      </c>
      <c r="E7" s="5"/>
      <c r="G7" s="3">
        <v>3750</v>
      </c>
      <c r="H7" s="3">
        <v>400</v>
      </c>
      <c r="I7" s="4">
        <v>39</v>
      </c>
      <c r="J7" s="3">
        <v>7</v>
      </c>
    </row>
    <row r="8" spans="1:12" x14ac:dyDescent="0.35">
      <c r="A8" t="s">
        <v>4</v>
      </c>
      <c r="B8" s="6">
        <f t="shared" si="0"/>
        <v>30100</v>
      </c>
      <c r="C8" s="6">
        <f t="shared" si="0"/>
        <v>32000</v>
      </c>
      <c r="D8" s="5"/>
      <c r="E8" s="5"/>
      <c r="G8" s="4">
        <v>301</v>
      </c>
      <c r="H8" s="4">
        <v>32</v>
      </c>
      <c r="I8" s="3">
        <v>3</v>
      </c>
      <c r="J8" s="2">
        <v>0</v>
      </c>
    </row>
    <row r="9" spans="1:12" x14ac:dyDescent="0.35">
      <c r="A9" t="s">
        <v>5</v>
      </c>
      <c r="B9" s="5"/>
      <c r="C9" s="6">
        <f t="shared" si="0"/>
        <v>71000</v>
      </c>
      <c r="D9" s="5"/>
      <c r="E9" s="5"/>
      <c r="G9" s="3">
        <v>645</v>
      </c>
      <c r="H9" s="4">
        <v>71</v>
      </c>
      <c r="I9" s="3">
        <v>10</v>
      </c>
      <c r="J9" s="2">
        <v>0</v>
      </c>
    </row>
    <row r="10" spans="1:12" x14ac:dyDescent="0.35">
      <c r="A10" t="s">
        <v>1</v>
      </c>
      <c r="B10" s="5"/>
      <c r="C10" s="5"/>
      <c r="D10" s="6">
        <f t="shared" si="1"/>
        <v>1910000</v>
      </c>
      <c r="E10" s="5">
        <f t="shared" ref="E10" si="2">J10*10*J$3</f>
        <v>2400000</v>
      </c>
      <c r="G10" s="3">
        <v>14004</v>
      </c>
      <c r="H10" s="3">
        <v>1789</v>
      </c>
      <c r="I10" s="4">
        <v>191</v>
      </c>
      <c r="J10" s="2">
        <v>24</v>
      </c>
    </row>
    <row r="11" spans="1:12" x14ac:dyDescent="0.35">
      <c r="A11" t="s">
        <v>2</v>
      </c>
      <c r="B11" s="9"/>
      <c r="C11" s="6">
        <f t="shared" si="0"/>
        <v>123000</v>
      </c>
      <c r="D11" s="9"/>
      <c r="E11" s="9"/>
      <c r="G11" s="3">
        <v>1200</v>
      </c>
      <c r="H11" s="4">
        <v>123</v>
      </c>
      <c r="I11" s="3">
        <v>10</v>
      </c>
      <c r="J11" s="3">
        <v>2</v>
      </c>
    </row>
    <row r="12" spans="1:12" x14ac:dyDescent="0.35">
      <c r="A12" t="s">
        <v>3</v>
      </c>
      <c r="B12" s="9"/>
      <c r="C12" s="5"/>
      <c r="D12" s="6">
        <f t="shared" si="1"/>
        <v>450000</v>
      </c>
      <c r="E12" s="5"/>
      <c r="G12" s="3">
        <v>4204</v>
      </c>
      <c r="H12" s="3">
        <v>543</v>
      </c>
      <c r="I12" s="4">
        <v>45</v>
      </c>
      <c r="J12" s="3">
        <v>9</v>
      </c>
    </row>
    <row r="13" spans="1:12" x14ac:dyDescent="0.35">
      <c r="A13" t="s">
        <v>4</v>
      </c>
      <c r="B13" s="6">
        <f t="shared" si="0"/>
        <v>32300</v>
      </c>
      <c r="C13" s="6">
        <f t="shared" si="0"/>
        <v>34000</v>
      </c>
      <c r="D13" s="5"/>
      <c r="E13" s="5"/>
      <c r="G13" s="4">
        <v>323</v>
      </c>
      <c r="H13" s="4">
        <v>34</v>
      </c>
      <c r="I13" s="3">
        <v>4</v>
      </c>
      <c r="J13" s="2">
        <v>0</v>
      </c>
    </row>
    <row r="14" spans="1:12" x14ac:dyDescent="0.35">
      <c r="A14" t="s">
        <v>5</v>
      </c>
      <c r="B14" s="5"/>
      <c r="C14" s="6">
        <f t="shared" si="0"/>
        <v>73000</v>
      </c>
      <c r="D14" s="5"/>
      <c r="E14" s="5"/>
      <c r="G14" s="3">
        <v>624</v>
      </c>
      <c r="H14" s="4">
        <v>73</v>
      </c>
      <c r="I14" s="3">
        <v>3</v>
      </c>
      <c r="J14" s="2">
        <v>0</v>
      </c>
    </row>
  </sheetData>
  <mergeCells count="2">
    <mergeCell ref="B4:E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3A09-4F1F-4333-B221-F8648AB14CD1}">
  <dimension ref="A1:I21"/>
  <sheetViews>
    <sheetView workbookViewId="0">
      <selection activeCell="M17" sqref="M17"/>
    </sheetView>
  </sheetViews>
  <sheetFormatPr defaultRowHeight="14.5" x14ac:dyDescent="0.35"/>
  <sheetData>
    <row r="1" spans="1:9" x14ac:dyDescent="0.35">
      <c r="C1" s="21" t="s">
        <v>19</v>
      </c>
      <c r="D1" s="21"/>
      <c r="E1" s="21"/>
      <c r="G1" s="21" t="s">
        <v>20</v>
      </c>
      <c r="H1" s="21"/>
      <c r="I1" s="21"/>
    </row>
    <row r="2" spans="1:9" x14ac:dyDescent="0.35">
      <c r="A2" s="19" t="s">
        <v>12</v>
      </c>
      <c r="B2" t="s">
        <v>13</v>
      </c>
      <c r="C2" t="s">
        <v>14</v>
      </c>
      <c r="D2" t="s">
        <v>15</v>
      </c>
      <c r="E2" s="19" t="s">
        <v>16</v>
      </c>
      <c r="G2" t="s">
        <v>14</v>
      </c>
      <c r="H2" t="s">
        <v>15</v>
      </c>
      <c r="I2" t="s">
        <v>16</v>
      </c>
    </row>
    <row r="3" spans="1:9" x14ac:dyDescent="0.35">
      <c r="B3">
        <v>0</v>
      </c>
      <c r="C3" s="15"/>
      <c r="D3" s="15"/>
      <c r="E3" s="15"/>
      <c r="G3" s="14"/>
      <c r="H3" s="14"/>
      <c r="I3" s="14"/>
    </row>
    <row r="4" spans="1:9" x14ac:dyDescent="0.35">
      <c r="B4">
        <v>12</v>
      </c>
      <c r="C4" s="15"/>
      <c r="D4" s="15">
        <f>(49.8*H4+2.6)*20</f>
        <v>400.59999999999997</v>
      </c>
      <c r="E4" s="15">
        <f>(49.8*I4+2.6)*50</f>
        <v>1300.3</v>
      </c>
      <c r="G4" s="14"/>
      <c r="H4" s="14">
        <v>0.35</v>
      </c>
      <c r="I4" s="14">
        <v>0.47</v>
      </c>
    </row>
    <row r="5" spans="1:9" x14ac:dyDescent="0.35">
      <c r="B5">
        <v>24</v>
      </c>
      <c r="C5" s="15">
        <f>(49.8*G5+2.6)*50</f>
        <v>1101.1000000000001</v>
      </c>
      <c r="D5" s="15">
        <f>(49.8*H5+2.6)*100</f>
        <v>2002.9999999999998</v>
      </c>
      <c r="E5" s="15">
        <f>(49.8*I5+2.6)*100</f>
        <v>2999</v>
      </c>
      <c r="G5" s="14">
        <v>0.39</v>
      </c>
      <c r="H5" s="14">
        <v>0.35</v>
      </c>
      <c r="I5" s="14">
        <v>0.55000000000000004</v>
      </c>
    </row>
    <row r="6" spans="1:9" x14ac:dyDescent="0.35">
      <c r="B6">
        <v>72</v>
      </c>
      <c r="C6" s="15">
        <f>(49.8*G6+2.6)*100</f>
        <v>2999</v>
      </c>
      <c r="D6" s="15">
        <f>(49.8*H6+2.6)*200</f>
        <v>4802.8</v>
      </c>
      <c r="E6" s="15">
        <f>(49.8*I6+2.6)*200</f>
        <v>9085.5999999999985</v>
      </c>
      <c r="G6" s="14">
        <v>0.55000000000000004</v>
      </c>
      <c r="H6" s="14">
        <v>0.43</v>
      </c>
      <c r="I6" s="14">
        <v>0.86</v>
      </c>
    </row>
    <row r="7" spans="1:9" x14ac:dyDescent="0.35">
      <c r="B7">
        <v>96</v>
      </c>
      <c r="C7" s="15">
        <f>(49.8*G7+2.6)*100</f>
        <v>3198.2</v>
      </c>
      <c r="D7" s="15">
        <f>(49.8*H7+2.6)*200</f>
        <v>4205.2</v>
      </c>
      <c r="E7" s="16">
        <f>(49.8*I7+2.6)*200</f>
        <v>9583.6</v>
      </c>
      <c r="G7" s="14">
        <v>0.59</v>
      </c>
      <c r="H7" s="14">
        <v>0.37</v>
      </c>
      <c r="I7" s="14">
        <v>0.91</v>
      </c>
    </row>
    <row r="9" spans="1:9" x14ac:dyDescent="0.35">
      <c r="A9" t="s">
        <v>17</v>
      </c>
      <c r="B9" t="s">
        <v>13</v>
      </c>
      <c r="C9" t="s">
        <v>14</v>
      </c>
      <c r="D9" t="s">
        <v>15</v>
      </c>
      <c r="E9" s="7" t="s">
        <v>16</v>
      </c>
      <c r="G9" t="s">
        <v>14</v>
      </c>
      <c r="H9" t="s">
        <v>15</v>
      </c>
      <c r="I9" t="s">
        <v>16</v>
      </c>
    </row>
    <row r="10" spans="1:9" x14ac:dyDescent="0.35">
      <c r="B10">
        <v>0</v>
      </c>
      <c r="C10" s="2"/>
      <c r="D10" s="2"/>
      <c r="E10" s="2"/>
      <c r="G10" s="14"/>
      <c r="H10" s="14"/>
      <c r="I10" s="14"/>
    </row>
    <row r="11" spans="1:9" x14ac:dyDescent="0.35">
      <c r="B11">
        <v>12</v>
      </c>
      <c r="C11" s="2"/>
      <c r="D11" s="2"/>
      <c r="E11" s="2"/>
      <c r="G11" s="14"/>
      <c r="H11" s="14"/>
      <c r="I11" s="14"/>
    </row>
    <row r="12" spans="1:9" x14ac:dyDescent="0.35">
      <c r="B12">
        <v>24</v>
      </c>
      <c r="C12" s="2"/>
      <c r="D12" s="2"/>
      <c r="E12" s="13">
        <f>(49.8*I12+2.6)*100</f>
        <v>2301.8000000000002</v>
      </c>
      <c r="G12" s="14"/>
      <c r="H12" s="14"/>
      <c r="I12" s="14">
        <v>0.41</v>
      </c>
    </row>
    <row r="13" spans="1:9" x14ac:dyDescent="0.35">
      <c r="B13">
        <v>72</v>
      </c>
      <c r="C13" s="13">
        <f t="shared" ref="C13:E14" si="0">(49.8*G13+2.6)*200</f>
        <v>1615.6</v>
      </c>
      <c r="D13" s="13">
        <f t="shared" si="0"/>
        <v>1615.6</v>
      </c>
      <c r="E13" s="17">
        <f t="shared" si="0"/>
        <v>8587.6</v>
      </c>
      <c r="G13" s="14">
        <v>0.11</v>
      </c>
      <c r="H13" s="14">
        <v>0.11</v>
      </c>
      <c r="I13" s="14">
        <v>0.81</v>
      </c>
    </row>
    <row r="14" spans="1:9" x14ac:dyDescent="0.35">
      <c r="B14">
        <v>96</v>
      </c>
      <c r="C14" s="13">
        <f t="shared" si="0"/>
        <v>1914.4</v>
      </c>
      <c r="D14" s="13">
        <f t="shared" si="0"/>
        <v>2711.2</v>
      </c>
      <c r="E14" s="18">
        <f t="shared" si="0"/>
        <v>7790.8</v>
      </c>
      <c r="G14" s="14">
        <v>0.14000000000000001</v>
      </c>
      <c r="H14" s="14">
        <v>0.22</v>
      </c>
      <c r="I14" s="14">
        <v>0.73</v>
      </c>
    </row>
    <row r="16" spans="1:9" x14ac:dyDescent="0.35">
      <c r="A16" t="s">
        <v>18</v>
      </c>
      <c r="B16" t="s">
        <v>13</v>
      </c>
      <c r="C16" t="s">
        <v>14</v>
      </c>
      <c r="D16" t="s">
        <v>15</v>
      </c>
      <c r="E16" s="7" t="s">
        <v>16</v>
      </c>
      <c r="G16" t="s">
        <v>14</v>
      </c>
      <c r="H16" t="s">
        <v>15</v>
      </c>
      <c r="I16" t="s">
        <v>16</v>
      </c>
    </row>
    <row r="17" spans="2:9" x14ac:dyDescent="0.35">
      <c r="B17">
        <v>0</v>
      </c>
      <c r="C17" s="2"/>
      <c r="D17" s="2"/>
      <c r="E17" s="2"/>
      <c r="G17" s="14"/>
      <c r="H17" s="14"/>
      <c r="I17" s="14"/>
    </row>
    <row r="18" spans="2:9" x14ac:dyDescent="0.35">
      <c r="B18">
        <v>12</v>
      </c>
      <c r="C18" s="2"/>
      <c r="D18" s="2"/>
      <c r="E18" s="2"/>
      <c r="G18" s="14"/>
      <c r="H18" s="14"/>
      <c r="I18" s="14"/>
    </row>
    <row r="19" spans="2:9" x14ac:dyDescent="0.35">
      <c r="B19">
        <v>24</v>
      </c>
      <c r="C19" s="2"/>
      <c r="D19" s="2"/>
      <c r="E19" s="2"/>
      <c r="G19" s="14"/>
      <c r="H19" s="14"/>
      <c r="I19" s="14"/>
    </row>
    <row r="20" spans="2:9" x14ac:dyDescent="0.35">
      <c r="B20">
        <v>72</v>
      </c>
      <c r="C20" s="13">
        <f>(49.8*G20+2.6)*20</f>
        <v>520.12</v>
      </c>
      <c r="D20" s="13">
        <f>(49.8*H20+2.6)*200</f>
        <v>1416.3999999999999</v>
      </c>
      <c r="E20" s="13">
        <f>(49.8*I20+2.6)*200</f>
        <v>3109.6</v>
      </c>
      <c r="G20" s="14">
        <v>0.47</v>
      </c>
      <c r="H20" s="14">
        <v>0.09</v>
      </c>
      <c r="I20" s="14">
        <v>0.26</v>
      </c>
    </row>
    <row r="21" spans="2:9" x14ac:dyDescent="0.35">
      <c r="B21">
        <v>96</v>
      </c>
      <c r="C21" s="13">
        <f>(49.8*G21+2.6)*20</f>
        <v>609.7600000000001</v>
      </c>
      <c r="D21" s="13">
        <f>(49.8*H21+2.6)*200</f>
        <v>2312.7999999999997</v>
      </c>
      <c r="E21" s="17">
        <f>(49.8*I21+2.6)*200</f>
        <v>3607.6</v>
      </c>
      <c r="G21" s="14">
        <v>0.56000000000000005</v>
      </c>
      <c r="H21" s="14">
        <v>0.18</v>
      </c>
      <c r="I21" s="14">
        <v>0.31</v>
      </c>
    </row>
  </sheetData>
  <mergeCells count="2">
    <mergeCell ref="G1:I1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25°C</vt:lpstr>
      <vt:lpstr>30°C</vt:lpstr>
      <vt:lpstr>37°C</vt:lpstr>
      <vt:lpstr>amilasi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Ospite</dc:creator>
  <cp:lastModifiedBy>Ospite</cp:lastModifiedBy>
  <dcterms:created xsi:type="dcterms:W3CDTF">2021-03-19T12:31:52Z</dcterms:created>
  <dcterms:modified xsi:type="dcterms:W3CDTF">2021-03-25T09:41:18Z</dcterms:modified>
</cp:coreProperties>
</file>